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14-2025-26 Marché_mutualisé_suivi_gammares_YT_OF_SM\2 - Passation\2025-14 lots 1 à 6 BPU-CCTP-CR_Engagement_Ecotoxicologie\BPU\"/>
    </mc:Choice>
  </mc:AlternateContent>
  <xr:revisionPtr revIDLastSave="0" documentId="13_ncr:1_{20A339DE-745F-47EA-8905-15F58F8B02B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BPU!$A$1:$E$46</definedName>
    <definedName name="_xlnm.Print_Area" localSheetId="3">EF!$A$1:$G$50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F23" i="2" s="1"/>
  <c r="D24" i="2"/>
  <c r="F24" i="2" s="1"/>
  <c r="D25" i="2"/>
  <c r="F25" i="2" s="1"/>
  <c r="D26" i="2"/>
  <c r="F26" i="2" s="1"/>
  <c r="D27" i="2"/>
  <c r="F27" i="2" s="1"/>
  <c r="D28" i="2"/>
  <c r="F28" i="2" s="1"/>
  <c r="D29" i="2"/>
  <c r="F29" i="2" s="1"/>
  <c r="D30" i="2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D39" i="2" l="1"/>
  <c r="D15" i="2"/>
  <c r="D16" i="2"/>
  <c r="D17" i="2"/>
  <c r="D18" i="2"/>
  <c r="D19" i="2"/>
  <c r="D20" i="2"/>
  <c r="D21" i="2"/>
  <c r="D22" i="2"/>
  <c r="F22" i="2" s="1"/>
  <c r="F30" i="2"/>
  <c r="D37" i="2"/>
  <c r="D36" i="2"/>
  <c r="D33" i="2"/>
  <c r="D34" i="2"/>
  <c r="D32" i="2"/>
  <c r="D14" i="2" l="1"/>
  <c r="F14" i="2" s="1"/>
  <c r="F39" i="2"/>
  <c r="F37" i="2"/>
  <c r="F36" i="2"/>
  <c r="F34" i="2"/>
  <c r="F33" i="2"/>
  <c r="F32" i="2"/>
  <c r="F15" i="2"/>
  <c r="F16" i="2"/>
  <c r="F17" i="2"/>
  <c r="F18" i="2"/>
  <c r="F19" i="2"/>
  <c r="F20" i="2"/>
  <c r="F21" i="2"/>
  <c r="E38" i="7"/>
  <c r="E37" i="7"/>
  <c r="E33" i="7"/>
  <c r="E34" i="7"/>
  <c r="E35" i="7"/>
  <c r="E40" i="7"/>
  <c r="F40" i="2" l="1"/>
  <c r="E15" i="7" l="1"/>
  <c r="F41" i="2" l="1"/>
  <c r="F42" i="2" l="1"/>
</calcChain>
</file>

<file path=xl/sharedStrings.xml><?xml version="1.0" encoding="utf-8"?>
<sst xmlns="http://schemas.openxmlformats.org/spreadsheetml/2006/main" count="146" uniqueCount="77">
  <si>
    <t xml:space="preserve">Présentation générale du contenu du fichier  bordereau des prix et de la méthode de saisie de l'offre du candidat : </t>
  </si>
  <si>
    <t>Prix 
en € HT</t>
  </si>
  <si>
    <t>Prix 
 en € TTC</t>
  </si>
  <si>
    <t>(A remplir intégralement, sans modification de format, et des mentions de l'administration, sous peine d'élimination)</t>
  </si>
  <si>
    <t>Montant total en euros TTC</t>
  </si>
  <si>
    <t>Quantité</t>
  </si>
  <si>
    <t>Montant total en € HT</t>
  </si>
  <si>
    <t>Montant de la TVA</t>
  </si>
  <si>
    <t>Onglet "Estimation financière"</t>
  </si>
  <si>
    <t>Montant total en euros HT</t>
  </si>
  <si>
    <t>Prix unitaire
en € HT</t>
  </si>
  <si>
    <t>Code des prix unitaires 
(bons de commande)</t>
  </si>
  <si>
    <t>BORDEREAU DES PRIX UNITAIRES</t>
  </si>
  <si>
    <t>Prestations unitaires</t>
  </si>
  <si>
    <t>Frais divers</t>
  </si>
  <si>
    <t>Rapport annuel</t>
  </si>
  <si>
    <t>Onglet "BPU"</t>
  </si>
  <si>
    <t>(Remplissage automatique depuis l'onglet "BPU". Ne pas modifier le format et les mentions de l'administration, sous peine d'élimination)</t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</si>
  <si>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aux candidats de formuler leur offre de prix
</t>
    </r>
    <r>
      <rPr>
        <b/>
        <sz val="10"/>
        <rFont val="Verdana"/>
        <family val="2"/>
      </rPr>
      <t>Remplir chaque prix</t>
    </r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</si>
  <si>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</si>
  <si>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</si>
  <si>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EXPOSITION DE GAMMARES EN COURS D'EAU ET PLANS D'EAU, ANALYSES SUR GAMMARES DE SUBSTANCES TOXIQUES BIOACCUMULEES, ET TESTS D'ECOTOXICITE</t>
  </si>
  <si>
    <t>EXPOSITION DE GAMMARES EN COURS D'EAU ET PLANS D'EAU, ET TESTS D'ECOTOXICITE</t>
  </si>
  <si>
    <t>Exposition de gammares</t>
  </si>
  <si>
    <t>Fourniture et conditionnement de l’encagement de gammares en vue d'analyses de bioaccumulation</t>
  </si>
  <si>
    <t>Fourniture et conditionnement de l’encagement de gammares en vue d'analyses écotoxicologiques</t>
  </si>
  <si>
    <t>Exposition des encagements de gammares en cours d’eau</t>
  </si>
  <si>
    <t>Exposition des encagements de gammares en plans d’eau depuis la berge</t>
  </si>
  <si>
    <t>Exposition des encagements de gammares en plans d’eau depuis la berge, réalisée conjointement sur au moins 3 points d'un même plan d'eau (prix unitaire pour chacune des expositions).</t>
  </si>
  <si>
    <t>Exposition des encagements de gammares en plans d’eau nécessitant l'utilisation d'un bateau</t>
  </si>
  <si>
    <t>Exposition des encagements de gammares en plans d’eau nécessitant un bateau, réalisée conjointement sur au moins 3 points d'un même plan d'eau (prix unitaire pour chacune des expositions).</t>
  </si>
  <si>
    <t>Fourniture_Bioacc</t>
  </si>
  <si>
    <t>Fourniture_Ecotox</t>
  </si>
  <si>
    <t>Exposition_Cours d'eau</t>
  </si>
  <si>
    <t>Exposition_Plan d'eau</t>
  </si>
  <si>
    <t>Exposition_Plan d'eau_xpoints</t>
  </si>
  <si>
    <t>Exposition_Plan d'eau_bateau</t>
  </si>
  <si>
    <t>Exposition_Plan d'eau_bateau_xpoints</t>
  </si>
  <si>
    <t>Retrait, conservation et acheminement des échantillons vers les locaux techniques (lots de gammares encagés en vue d'analyses de bioaccumulation)</t>
  </si>
  <si>
    <t>Retrait et acheminement des échantillons vers les locaux techniques (lots de gammares encagés en vue d’analyses écotoxicologiques) depuis un plan d’eau nécessitant l’utilisation d’un bateau</t>
  </si>
  <si>
    <t>Retrait, conservation et acheminement des échantillons vers les locaux techniques (lots de gammares encagés en vue d'analyses de bioaccumulation), réalisés conjointement pour au moins 3 points d'exposition d'un même plan d'eau nécessitant un bateau (prix unitaire pour chacune des expositions).</t>
  </si>
  <si>
    <t>Retrait et acheminement des échantillons vers les locaux techniques (lots de gammares encagés en vue d’analyse bioaccumulation) depuis un plan d’eau nécessitant l’utilisation d’un bateau</t>
  </si>
  <si>
    <t>Retrait_Cours d'eau_Bioacc</t>
  </si>
  <si>
    <t>Retrait_Cours d'eau_Ecotox</t>
  </si>
  <si>
    <t>Retrait_Plan d'eau_bateau_Ecotox</t>
  </si>
  <si>
    <t>Retrait_Plan d'eau_bateau_Bioacc</t>
  </si>
  <si>
    <t>Retrait_Plan d'eau_bateau_xpoints_Bioacc</t>
  </si>
  <si>
    <t>Retrait_Plan d'eau_Bioacc</t>
  </si>
  <si>
    <t>Dosage de l'activité enzymatique acétylcholinestérase (AChE)</t>
  </si>
  <si>
    <t>Mesure de marqueurs de reproduction</t>
  </si>
  <si>
    <t>Mesure du taux d'alimentation</t>
  </si>
  <si>
    <t>Test_AChE</t>
  </si>
  <si>
    <t>Test_Repro</t>
  </si>
  <si>
    <t>Test_Alim</t>
  </si>
  <si>
    <t>G0</t>
  </si>
  <si>
    <t>Mesures et observations terrain</t>
  </si>
  <si>
    <t>Transmission du suivi de la température en continu suivant le format défini par l'agence de l'eau</t>
  </si>
  <si>
    <t>Rendu_Température</t>
  </si>
  <si>
    <t>Paramètres In-situ</t>
  </si>
  <si>
    <t>Analyses sur gammares - tests d'écotoxicité
(prix comprenant les frais d’analyses et la préparation des échantillons)</t>
  </si>
  <si>
    <t>Prix pour la réalisation du rapport annuel sur le bilan de l’année N-1 et sa restitution lors d'une réunion en présentiel</t>
  </si>
  <si>
    <t>Retrait, conservation et acheminement des échantillons vers les locaux techniques (lots de gammares encagés en vue d'analyses écotoxicologiques)</t>
  </si>
  <si>
    <t>Retrait_Plan d'eau_xpoints_Ecotox</t>
  </si>
  <si>
    <t>Retrait, conservation et acheminement des échantillons vers les locaux techniques (lots de gammares encagés en vue d'analyses écotoxicologique), réalisés conjointement pour au moins 3 points d'exposition d'un même plan d'eau  (prix unitaire pour chacune des expositions).</t>
  </si>
  <si>
    <t>Retrait_Plan d'eau_bateau_xpoints_Ecotox</t>
  </si>
  <si>
    <t>Retrait, conservation et acheminement des échantillons vers les locaux techniques (lots de gammares encagés en vue d'analyses écotoxicologiques), réalisés conjointement pour au moins 3 points d'exposition d'un même plan d'eau nécessitant un bateau (prix unitaire pour chacune des expositions).</t>
  </si>
  <si>
    <t>Retrait, conservation et acheminement des échantillons vers les locaux techniques (lots de gammares encagés en vue d'analyses de bioaccumulation).</t>
  </si>
  <si>
    <t>Retrait_Plan d'eau_xpoints_Bioacc</t>
  </si>
  <si>
    <t>Retrait, conservation et acheminement des échantillons vers les locaux techniques (lots de gammares encagés en vue d'analyses de bioaccumulation), réalisés conjointement pour au moins 3 points d'exposition d'un même plan d'eau  (prix unitaire pour chacune des expositions).</t>
  </si>
  <si>
    <t>Lot 1 - Bassin hydrographique Artois Picardie</t>
  </si>
  <si>
    <t>EXPOSITION DE GAMMARES EN COURS D'EAU ET PLANS D'EAU, ANALYSES SUR GAMMARES DE SUBSTANCES TOXIQUES BIOACCUMULEES, ET TESTS D'ECOTOXICITE
LOT 1 - Bassin hydrographique Artois Picardie</t>
  </si>
  <si>
    <t>Annexe n° 1 financière à l'acte d'engagement
Marché n° 2025-14</t>
  </si>
  <si>
    <t xml:space="preserve"> MARCHE N° 2025-14</t>
  </si>
  <si>
    <t>BORDEREAU DES PRIX UNITAIRES
DOCUMENT CONTRACTUEL</t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</si>
  <si>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Ne pas remplir les montants, ils sont issus de l'onglet BPU.</t>
    </r>
  </si>
  <si>
    <t>Retrait et acheminement des échantillons vers les locaux techniques (lots de gammares encagés en vue d’analyses de bioaccumulation) depuis un plan d’eau nécessitant l’utilisation d’un bateau</t>
  </si>
  <si>
    <r>
      <t xml:space="preserve">ESTIMATION FINANCIERE
</t>
    </r>
    <r>
      <rPr>
        <b/>
        <sz val="18"/>
        <color rgb="FF0070C0"/>
        <rFont val="Calibri"/>
        <family val="2"/>
        <scheme val="minor"/>
      </rPr>
      <t>Pour l'AE Artois Picardie, les tests d'écotoxicité sont commandés une année sur deux, en alternance avec les analyses de bioaccumulation. Les quantités correspondent donc à deux années d'exécution.</t>
    </r>
    <r>
      <rPr>
        <b/>
        <sz val="20"/>
        <color theme="1"/>
        <rFont val="Calibri"/>
        <family val="2"/>
        <scheme val="minor"/>
      </rPr>
      <t xml:space="preserve">
Document non contractuel, servant uniquement au jugement de l'offre financière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</si>
</sst>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€"/>
  </numFmts>
  <fonts count="4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sz val="14"/>
      <color theme="1"/>
      <name val="Calibri"/>
      <family val="2"/>
    </font>
    <font>
      <sz val="14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b/>
      <sz val="11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4" fontId="0" fillId="0" borderId="0" xfId="0" applyNumberFormat="1" applyFont="1" applyProtection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17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5" fillId="0" borderId="0" xfId="0" applyFont="1"/>
    <xf numFmtId="0" fontId="4" fillId="0" borderId="0" xfId="0" applyFont="1" applyAlignment="1" applyProtection="1">
      <alignment horizontal="center" vertical="center"/>
    </xf>
    <xf numFmtId="0" fontId="17" fillId="4" borderId="2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5" fillId="0" borderId="0" xfId="0" applyFont="1" applyFill="1" applyAlignment="1" applyProtection="1">
      <alignment horizontal="left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4" fillId="4" borderId="0" xfId="0" applyFont="1" applyFill="1" applyBorder="1" applyAlignment="1">
      <alignment vertical="center" wrapText="1"/>
    </xf>
    <xf numFmtId="164" fontId="15" fillId="0" borderId="26" xfId="0" applyNumberFormat="1" applyFont="1" applyFill="1" applyBorder="1" applyAlignment="1" applyProtection="1">
      <alignment horizontal="center" vertical="center" wrapText="1"/>
    </xf>
    <xf numFmtId="164" fontId="15" fillId="0" borderId="27" xfId="0" applyNumberFormat="1" applyFont="1" applyFill="1" applyBorder="1" applyAlignment="1" applyProtection="1">
      <alignment horizontal="center" vertical="center" wrapText="1"/>
    </xf>
    <xf numFmtId="4" fontId="15" fillId="0" borderId="28" xfId="0" applyNumberFormat="1" applyFont="1" applyFill="1" applyBorder="1" applyAlignment="1" applyProtection="1">
      <alignment horizontal="center" vertical="center" wrapText="1"/>
    </xf>
    <xf numFmtId="164" fontId="15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9" fontId="5" fillId="0" borderId="2" xfId="1" applyFont="1" applyFill="1" applyBorder="1" applyAlignment="1" applyProtection="1">
      <alignment horizontal="center" vertical="center"/>
      <protection locked="0"/>
    </xf>
    <xf numFmtId="0" fontId="17" fillId="4" borderId="30" xfId="0" applyFont="1" applyFill="1" applyBorder="1" applyAlignment="1" applyProtection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3" fillId="0" borderId="2" xfId="0" applyFont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0" fontId="35" fillId="0" borderId="2" xfId="0" applyFont="1" applyFill="1" applyBorder="1" applyAlignment="1">
      <alignment vertical="center" wrapText="1"/>
    </xf>
    <xf numFmtId="4" fontId="33" fillId="0" borderId="2" xfId="0" applyNumberFormat="1" applyFont="1" applyBorder="1" applyAlignment="1">
      <alignment horizontal="left" vertical="center" wrapText="1"/>
    </xf>
    <xf numFmtId="4" fontId="35" fillId="0" borderId="2" xfId="0" applyNumberFormat="1" applyFont="1" applyBorder="1" applyAlignment="1">
      <alignment horizontal="left" vertical="center" wrapText="1"/>
    </xf>
    <xf numFmtId="0" fontId="12" fillId="4" borderId="2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35" fillId="4" borderId="2" xfId="0" applyFont="1" applyFill="1" applyBorder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43" fontId="5" fillId="0" borderId="2" xfId="2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43" fontId="30" fillId="0" borderId="2" xfId="2" applyFont="1" applyBorder="1" applyAlignment="1" applyProtection="1">
      <alignment vertical="center" wrapText="1"/>
      <protection locked="0"/>
    </xf>
    <xf numFmtId="43" fontId="8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Border="1" applyAlignment="1" applyProtection="1">
      <alignment vertical="center" wrapText="1"/>
      <protection locked="0"/>
    </xf>
    <xf numFmtId="43" fontId="31" fillId="0" borderId="2" xfId="2" applyFont="1" applyFill="1" applyBorder="1" applyAlignment="1" applyProtection="1">
      <alignment vertical="center" wrapText="1"/>
      <protection locked="0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center" wrapText="1"/>
    </xf>
    <xf numFmtId="0" fontId="36" fillId="0" borderId="0" xfId="0" applyFont="1" applyAlignment="1">
      <alignment horizontal="center" wrapText="1"/>
    </xf>
    <xf numFmtId="0" fontId="38" fillId="0" borderId="9" xfId="0" applyFont="1" applyBorder="1" applyAlignment="1">
      <alignment horizontal="center" wrapText="1"/>
    </xf>
    <xf numFmtId="0" fontId="3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4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5" fillId="6" borderId="4" xfId="0" applyFont="1" applyFill="1" applyBorder="1" applyAlignment="1" applyProtection="1">
      <alignment horizontal="left" vertical="center" wrapText="1"/>
    </xf>
    <xf numFmtId="0" fontId="25" fillId="6" borderId="5" xfId="0" applyFont="1" applyFill="1" applyBorder="1" applyAlignment="1" applyProtection="1">
      <alignment horizontal="left" vertical="center" wrapText="1"/>
    </xf>
    <xf numFmtId="0" fontId="25" fillId="6" borderId="3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 shrinkToFit="1"/>
    </xf>
    <xf numFmtId="0" fontId="6" fillId="0" borderId="5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center" vertical="center" shrinkToFit="1"/>
    </xf>
    <xf numFmtId="0" fontId="5" fillId="0" borderId="1" xfId="0" applyFont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5" borderId="3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0" fontId="24" fillId="2" borderId="5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24" fillId="2" borderId="5" xfId="0" applyFont="1" applyFill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21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25" xfId="0" applyFont="1" applyFill="1" applyBorder="1" applyAlignment="1" applyProtection="1">
      <alignment horizontal="center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440531</xdr:colOff>
      <xdr:row>2</xdr:row>
      <xdr:rowOff>83343</xdr:rowOff>
    </xdr:from>
    <xdr:to>
      <xdr:col>8</xdr:col>
      <xdr:colOff>309562</xdr:colOff>
      <xdr:row>8</xdr:row>
      <xdr:rowOff>178594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59D6B62-6ABB-4A87-B1E7-C26F67ADC0D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4531" y="464343"/>
          <a:ext cx="4441031" cy="12382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0</xdr:row>
      <xdr:rowOff>133350</xdr:rowOff>
    </xdr:from>
    <xdr:to>
      <xdr:col>6</xdr:col>
      <xdr:colOff>1209675</xdr:colOff>
      <xdr:row>6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6E0862E-B30A-45A2-93AD-2C68132499F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050" y="133350"/>
          <a:ext cx="4086225" cy="1076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2000250</xdr:colOff>
      <xdr:row>0</xdr:row>
      <xdr:rowOff>81643</xdr:rowOff>
    </xdr:from>
    <xdr:to>
      <xdr:col>2</xdr:col>
      <xdr:colOff>6441281</xdr:colOff>
      <xdr:row>4</xdr:row>
      <xdr:rowOff>231323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055FDAE-6835-4C2B-9D9A-9CFB63B0164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69429" y="81643"/>
          <a:ext cx="4441031" cy="12382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2730500</xdr:colOff>
      <xdr:row>0</xdr:row>
      <xdr:rowOff>127000</xdr:rowOff>
    </xdr:from>
    <xdr:to>
      <xdr:col>2</xdr:col>
      <xdr:colOff>7171531</xdr:colOff>
      <xdr:row>5</xdr:row>
      <xdr:rowOff>15876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F933944-186C-45E2-88DE-5AF39107655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4750" y="127000"/>
          <a:ext cx="4441031" cy="1238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tabSelected="1" zoomScale="80" zoomScaleNormal="80" workbookViewId="0">
      <selection activeCell="A28" sqref="A28:K28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9"/>
      <c r="B14" s="20"/>
      <c r="C14" s="20"/>
      <c r="D14" s="20"/>
      <c r="E14" s="20"/>
      <c r="F14" s="20"/>
      <c r="G14" s="20"/>
    </row>
    <row r="15" spans="1:11" ht="12.75" customHeight="1" x14ac:dyDescent="0.25">
      <c r="A15" s="72" t="s">
        <v>21</v>
      </c>
      <c r="B15" s="73"/>
      <c r="C15" s="73"/>
      <c r="D15" s="73"/>
      <c r="E15" s="73"/>
      <c r="F15" s="73"/>
      <c r="G15" s="73"/>
      <c r="H15" s="73"/>
      <c r="I15" s="73"/>
      <c r="J15" s="73"/>
      <c r="K15" s="74"/>
    </row>
    <row r="16" spans="1:11" ht="12.75" customHeight="1" x14ac:dyDescent="0.25">
      <c r="A16" s="75"/>
      <c r="B16" s="76"/>
      <c r="C16" s="76"/>
      <c r="D16" s="76"/>
      <c r="E16" s="76"/>
      <c r="F16" s="76"/>
      <c r="G16" s="76"/>
      <c r="H16" s="76"/>
      <c r="I16" s="76"/>
      <c r="J16" s="76"/>
      <c r="K16" s="77"/>
    </row>
    <row r="17" spans="1:11" ht="12.75" customHeight="1" x14ac:dyDescent="0.25">
      <c r="A17" s="75"/>
      <c r="B17" s="76"/>
      <c r="C17" s="76"/>
      <c r="D17" s="76"/>
      <c r="E17" s="76"/>
      <c r="F17" s="76"/>
      <c r="G17" s="76"/>
      <c r="H17" s="76"/>
      <c r="I17" s="76"/>
      <c r="J17" s="76"/>
      <c r="K17" s="77"/>
    </row>
    <row r="18" spans="1:11" ht="12.75" customHeight="1" x14ac:dyDescent="0.25">
      <c r="A18" s="75"/>
      <c r="B18" s="76"/>
      <c r="C18" s="76"/>
      <c r="D18" s="76"/>
      <c r="E18" s="76"/>
      <c r="F18" s="76"/>
      <c r="G18" s="76"/>
      <c r="H18" s="76"/>
      <c r="I18" s="76"/>
      <c r="J18" s="76"/>
      <c r="K18" s="77"/>
    </row>
    <row r="19" spans="1:11" ht="67.5" customHeight="1" x14ac:dyDescent="0.25">
      <c r="A19" s="78"/>
      <c r="B19" s="79"/>
      <c r="C19" s="79"/>
      <c r="D19" s="79"/>
      <c r="E19" s="79"/>
      <c r="F19" s="79"/>
      <c r="G19" s="79"/>
      <c r="H19" s="79"/>
      <c r="I19" s="79"/>
      <c r="J19" s="79"/>
      <c r="K19" s="80"/>
    </row>
    <row r="21" spans="1:11" ht="26.25" x14ac:dyDescent="0.4">
      <c r="A21" s="81" t="s">
        <v>69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</row>
    <row r="22" spans="1:11" ht="131.25" customHeight="1" x14ac:dyDescent="0.25">
      <c r="A22" s="82" t="s">
        <v>22</v>
      </c>
      <c r="B22" s="83"/>
      <c r="C22" s="83"/>
      <c r="D22" s="83"/>
      <c r="E22" s="83"/>
      <c r="F22" s="83"/>
      <c r="G22" s="83"/>
      <c r="H22" s="83"/>
      <c r="I22" s="83"/>
      <c r="J22" s="83"/>
      <c r="K22" s="84"/>
    </row>
    <row r="25" spans="1:11" ht="19.5" customHeight="1" x14ac:dyDescent="0.25">
      <c r="A25" s="85" t="s">
        <v>12</v>
      </c>
      <c r="B25" s="86"/>
      <c r="C25" s="86"/>
      <c r="D25" s="86"/>
      <c r="E25" s="86"/>
      <c r="F25" s="86"/>
      <c r="G25" s="86"/>
      <c r="H25" s="86"/>
      <c r="I25" s="86"/>
      <c r="J25" s="86"/>
      <c r="K25" s="87"/>
    </row>
    <row r="28" spans="1:11" ht="51" customHeight="1" x14ac:dyDescent="0.35">
      <c r="A28" s="88" t="s">
        <v>71</v>
      </c>
      <c r="B28" s="89"/>
      <c r="C28" s="89"/>
      <c r="D28" s="89"/>
      <c r="E28" s="89"/>
      <c r="F28" s="89"/>
      <c r="G28" s="89"/>
      <c r="H28" s="89"/>
      <c r="I28" s="89"/>
      <c r="J28" s="89"/>
      <c r="K28" s="90"/>
    </row>
  </sheetData>
  <sheetProtection algorithmName="SHA-512" hashValue="hd9iNH/JlE5lgdyu7bx+CWEDf69K7NgYfD0xwFLWCFUb1eAk+IrScLfWvqo1dpkf2H8ejtRjyu6gEIsZEhKswg==" saltValue="qsvZcQIJomivHAdPZmlvBg==" spinCount="100000" sheet="1" objects="1" scenarios="1"/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zoomScaleNormal="100" workbookViewId="0">
      <selection activeCell="E18" sqref="E18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91" t="s">
        <v>0</v>
      </c>
      <c r="B10" s="91"/>
      <c r="C10" s="91"/>
      <c r="D10" s="91"/>
      <c r="E10" s="91"/>
      <c r="F10" s="91"/>
      <c r="G10" s="91"/>
      <c r="H10" s="21"/>
      <c r="I10" s="21"/>
      <c r="J10" s="21"/>
      <c r="K10" s="21"/>
    </row>
    <row r="11" spans="1:1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22"/>
      <c r="B12" s="22"/>
      <c r="C12" s="22"/>
    </row>
    <row r="13" spans="1:11" x14ac:dyDescent="0.25">
      <c r="A13" s="22"/>
      <c r="B13" s="22"/>
      <c r="C13" s="22"/>
    </row>
    <row r="14" spans="1:11" ht="51.75" customHeight="1" x14ac:dyDescent="0.25">
      <c r="A14" s="22"/>
      <c r="B14" s="23" t="s">
        <v>16</v>
      </c>
      <c r="C14" s="92" t="s">
        <v>18</v>
      </c>
      <c r="D14" s="93"/>
      <c r="E14" s="93"/>
      <c r="F14" s="93"/>
      <c r="G14" s="94"/>
      <c r="H14" s="95"/>
      <c r="I14" s="96"/>
      <c r="J14" s="96"/>
    </row>
    <row r="15" spans="1:11" ht="76.5" customHeight="1" x14ac:dyDescent="0.3">
      <c r="A15" s="24"/>
      <c r="B15" s="23" t="s">
        <v>8</v>
      </c>
      <c r="C15" s="92" t="s">
        <v>74</v>
      </c>
      <c r="D15" s="93"/>
      <c r="E15" s="93"/>
      <c r="F15" s="93"/>
      <c r="G15" s="94"/>
      <c r="H15" s="97"/>
      <c r="I15" s="98"/>
    </row>
  </sheetData>
  <sheetProtection algorithmName="SHA-512" hashValue="QmUgyTBuCW21THjExz87Sc8/uJCYY0tfxb1528DuL47udSvyTEzcy8e9GO3ekFdhf90U0IiTtouktfn6Moif6Q==" saltValue="9qqfZW5sq3QZ6z5pK945JQ==" spinCount="100000" sheet="1" objects="1" scenarios="1"/>
  <mergeCells count="5">
    <mergeCell ref="A10:G10"/>
    <mergeCell ref="C14:G14"/>
    <mergeCell ref="C15:G15"/>
    <mergeCell ref="H14:J14"/>
    <mergeCell ref="H15:I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5"/>
  <sheetViews>
    <sheetView topLeftCell="A18" zoomScale="70" zoomScaleNormal="70" workbookViewId="0">
      <selection activeCell="D25" sqref="D25"/>
    </sheetView>
  </sheetViews>
  <sheetFormatPr baseColWidth="10" defaultColWidth="11.5703125" defaultRowHeight="15" x14ac:dyDescent="0.25"/>
  <cols>
    <col min="1" max="1" width="5.7109375" style="25" customWidth="1"/>
    <col min="2" max="2" width="50.85546875" style="25" customWidth="1"/>
    <col min="3" max="3" width="139.7109375" style="25" customWidth="1"/>
    <col min="4" max="5" width="20.28515625" style="25" customWidth="1"/>
    <col min="6" max="6" width="5.7109375" style="25" customWidth="1"/>
    <col min="7" max="16384" width="11.5703125" style="25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9"/>
    </row>
    <row r="3" spans="1:14" ht="21" x14ac:dyDescent="0.35">
      <c r="B3" s="5"/>
      <c r="C3" s="1"/>
      <c r="D3" s="1"/>
      <c r="E3" s="18"/>
    </row>
    <row r="4" spans="1:14" ht="21" x14ac:dyDescent="0.35">
      <c r="B4" s="5"/>
      <c r="C4" s="1"/>
      <c r="D4" s="1"/>
      <c r="E4" s="18"/>
    </row>
    <row r="5" spans="1:14" ht="21" x14ac:dyDescent="0.35">
      <c r="B5" s="5"/>
      <c r="C5" s="1"/>
      <c r="D5" s="1"/>
      <c r="E5" s="18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100" t="s">
        <v>70</v>
      </c>
      <c r="C7" s="101"/>
      <c r="D7" s="101"/>
      <c r="E7" s="102"/>
      <c r="F7" s="41"/>
    </row>
    <row r="8" spans="1:14" s="3" customFormat="1" ht="19.899999999999999" customHeight="1" x14ac:dyDescent="0.5">
      <c r="A8" s="9"/>
      <c r="B8" s="30"/>
      <c r="C8" s="9"/>
      <c r="D8" s="9"/>
      <c r="E8" s="9"/>
      <c r="F8" s="9"/>
    </row>
    <row r="9" spans="1:14" s="3" customFormat="1" ht="72" customHeight="1" thickBot="1" x14ac:dyDescent="0.55000000000000004">
      <c r="A9" s="9"/>
      <c r="B9" s="109" t="s">
        <v>73</v>
      </c>
      <c r="C9" s="110"/>
      <c r="D9" s="110"/>
      <c r="E9" s="110"/>
      <c r="F9" s="30"/>
    </row>
    <row r="10" spans="1:14" s="3" customFormat="1" ht="37.9" customHeight="1" thickBot="1" x14ac:dyDescent="0.55000000000000004">
      <c r="A10" s="9"/>
      <c r="B10" s="111" t="s">
        <v>72</v>
      </c>
      <c r="C10" s="112"/>
      <c r="D10" s="112"/>
      <c r="E10" s="113"/>
      <c r="F10" s="15"/>
      <c r="G10" s="99"/>
      <c r="H10" s="99"/>
      <c r="I10" s="99"/>
      <c r="J10" s="99"/>
      <c r="K10" s="99"/>
      <c r="L10" s="99"/>
      <c r="M10" s="99"/>
      <c r="N10" s="99"/>
    </row>
    <row r="11" spans="1:14" x14ac:dyDescent="0.25">
      <c r="A11" s="26"/>
      <c r="B11" s="10"/>
      <c r="C11" s="11"/>
      <c r="D11" s="11"/>
      <c r="E11" s="11"/>
      <c r="F11" s="11"/>
    </row>
    <row r="12" spans="1:14" ht="62.45" customHeight="1" thickBot="1" x14ac:dyDescent="0.3">
      <c r="A12" s="26"/>
      <c r="B12" s="114" t="s">
        <v>3</v>
      </c>
      <c r="C12" s="114"/>
      <c r="D12" s="114"/>
      <c r="E12" s="114"/>
      <c r="F12" s="16"/>
    </row>
    <row r="13" spans="1:14" s="3" customFormat="1" ht="55.5" customHeight="1" thickBot="1" x14ac:dyDescent="0.55000000000000004">
      <c r="A13" s="9"/>
      <c r="B13" s="48" t="s">
        <v>11</v>
      </c>
      <c r="C13" s="117" t="s">
        <v>13</v>
      </c>
      <c r="D13" s="118"/>
      <c r="E13" s="119"/>
      <c r="F13" s="9"/>
    </row>
    <row r="14" spans="1:14" s="4" customFormat="1" ht="58.5" customHeight="1" thickBot="1" x14ac:dyDescent="0.35">
      <c r="A14" s="12"/>
      <c r="B14" s="120" t="s">
        <v>23</v>
      </c>
      <c r="C14" s="121"/>
      <c r="D14" s="40" t="s">
        <v>1</v>
      </c>
      <c r="E14" s="40" t="s">
        <v>2</v>
      </c>
      <c r="F14" s="12"/>
    </row>
    <row r="15" spans="1:14" s="4" customFormat="1" ht="50.1" customHeight="1" thickBot="1" x14ac:dyDescent="0.35">
      <c r="A15" s="12"/>
      <c r="B15" s="33" t="s">
        <v>31</v>
      </c>
      <c r="C15" s="55" t="s">
        <v>24</v>
      </c>
      <c r="D15" s="68">
        <v>0</v>
      </c>
      <c r="E15" s="36">
        <f t="shared" ref="E15:E31" si="0">D15+(D15*D$41)</f>
        <v>0</v>
      </c>
      <c r="F15" s="12"/>
    </row>
    <row r="16" spans="1:14" s="4" customFormat="1" ht="50.1" customHeight="1" thickBot="1" x14ac:dyDescent="0.35">
      <c r="A16" s="12"/>
      <c r="B16" s="33" t="s">
        <v>32</v>
      </c>
      <c r="C16" s="55" t="s">
        <v>25</v>
      </c>
      <c r="D16" s="69">
        <v>0</v>
      </c>
      <c r="E16" s="36">
        <f t="shared" si="0"/>
        <v>0</v>
      </c>
      <c r="F16" s="12"/>
    </row>
    <row r="17" spans="1:6" s="4" customFormat="1" ht="50.1" customHeight="1" thickBot="1" x14ac:dyDescent="0.35">
      <c r="A17" s="12"/>
      <c r="B17" s="33" t="s">
        <v>33</v>
      </c>
      <c r="C17" s="56" t="s">
        <v>26</v>
      </c>
      <c r="D17" s="70">
        <v>0</v>
      </c>
      <c r="E17" s="36">
        <f t="shared" si="0"/>
        <v>0</v>
      </c>
      <c r="F17" s="12"/>
    </row>
    <row r="18" spans="1:6" s="4" customFormat="1" ht="50.1" customHeight="1" thickBot="1" x14ac:dyDescent="0.35">
      <c r="A18" s="12"/>
      <c r="B18" s="33" t="s">
        <v>34</v>
      </c>
      <c r="C18" s="56" t="s">
        <v>27</v>
      </c>
      <c r="D18" s="70">
        <v>0</v>
      </c>
      <c r="E18" s="36">
        <f t="shared" si="0"/>
        <v>0</v>
      </c>
      <c r="F18" s="12"/>
    </row>
    <row r="19" spans="1:6" s="4" customFormat="1" ht="50.1" customHeight="1" thickBot="1" x14ac:dyDescent="0.35">
      <c r="A19" s="12"/>
      <c r="B19" s="33" t="s">
        <v>35</v>
      </c>
      <c r="C19" s="57" t="s">
        <v>28</v>
      </c>
      <c r="D19" s="71">
        <v>0</v>
      </c>
      <c r="E19" s="36">
        <f t="shared" si="0"/>
        <v>0</v>
      </c>
      <c r="F19" s="12"/>
    </row>
    <row r="20" spans="1:6" s="4" customFormat="1" ht="50.1" customHeight="1" thickBot="1" x14ac:dyDescent="0.35">
      <c r="A20" s="12"/>
      <c r="B20" s="33" t="s">
        <v>36</v>
      </c>
      <c r="C20" s="57" t="s">
        <v>29</v>
      </c>
      <c r="D20" s="71">
        <v>0</v>
      </c>
      <c r="E20" s="36">
        <f t="shared" si="0"/>
        <v>0</v>
      </c>
      <c r="F20" s="12"/>
    </row>
    <row r="21" spans="1:6" s="4" customFormat="1" ht="50.1" customHeight="1" thickBot="1" x14ac:dyDescent="0.35">
      <c r="A21" s="12"/>
      <c r="B21" s="33" t="s">
        <v>37</v>
      </c>
      <c r="C21" s="57" t="s">
        <v>30</v>
      </c>
      <c r="D21" s="71">
        <v>0</v>
      </c>
      <c r="E21" s="36">
        <f t="shared" si="0"/>
        <v>0</v>
      </c>
      <c r="F21" s="12"/>
    </row>
    <row r="22" spans="1:6" s="4" customFormat="1" ht="50.1" customHeight="1" thickBot="1" x14ac:dyDescent="0.35">
      <c r="A22" s="12"/>
      <c r="B22" s="33" t="s">
        <v>43</v>
      </c>
      <c r="C22" s="57" t="s">
        <v>61</v>
      </c>
      <c r="D22" s="71">
        <v>0</v>
      </c>
      <c r="E22" s="36">
        <f t="shared" si="0"/>
        <v>0</v>
      </c>
      <c r="F22" s="12"/>
    </row>
    <row r="23" spans="1:6" s="4" customFormat="1" ht="50.1" customHeight="1" thickBot="1" x14ac:dyDescent="0.35">
      <c r="A23" s="12"/>
      <c r="B23" s="33" t="s">
        <v>42</v>
      </c>
      <c r="C23" s="57" t="s">
        <v>38</v>
      </c>
      <c r="D23" s="71">
        <v>0</v>
      </c>
      <c r="E23" s="36">
        <f t="shared" si="0"/>
        <v>0</v>
      </c>
      <c r="F23" s="12"/>
    </row>
    <row r="24" spans="1:6" s="4" customFormat="1" ht="50.1" customHeight="1" thickBot="1" x14ac:dyDescent="0.35">
      <c r="A24" s="12"/>
      <c r="B24" s="33" t="s">
        <v>44</v>
      </c>
      <c r="C24" s="57" t="s">
        <v>39</v>
      </c>
      <c r="D24" s="71">
        <v>0</v>
      </c>
      <c r="E24" s="36">
        <f t="shared" si="0"/>
        <v>0</v>
      </c>
      <c r="F24" s="12"/>
    </row>
    <row r="25" spans="1:6" s="4" customFormat="1" ht="50.1" customHeight="1" thickBot="1" x14ac:dyDescent="0.35">
      <c r="A25" s="12"/>
      <c r="B25" s="62" t="s">
        <v>62</v>
      </c>
      <c r="C25" s="63" t="s">
        <v>63</v>
      </c>
      <c r="D25" s="71">
        <v>0</v>
      </c>
      <c r="E25" s="36">
        <f t="shared" si="0"/>
        <v>0</v>
      </c>
      <c r="F25" s="12"/>
    </row>
    <row r="26" spans="1:6" s="4" customFormat="1" ht="50.1" customHeight="1" thickBot="1" x14ac:dyDescent="0.35">
      <c r="A26" s="12"/>
      <c r="B26" s="62" t="s">
        <v>44</v>
      </c>
      <c r="C26" s="63" t="s">
        <v>39</v>
      </c>
      <c r="D26" s="71">
        <v>0</v>
      </c>
      <c r="E26" s="36">
        <f t="shared" si="0"/>
        <v>0</v>
      </c>
      <c r="F26" s="12"/>
    </row>
    <row r="27" spans="1:6" s="4" customFormat="1" ht="50.1" customHeight="1" thickBot="1" x14ac:dyDescent="0.35">
      <c r="A27" s="12"/>
      <c r="B27" s="62" t="s">
        <v>64</v>
      </c>
      <c r="C27" s="63" t="s">
        <v>65</v>
      </c>
      <c r="D27" s="71">
        <v>0</v>
      </c>
      <c r="E27" s="36">
        <f t="shared" si="0"/>
        <v>0</v>
      </c>
      <c r="F27" s="12"/>
    </row>
    <row r="28" spans="1:6" s="4" customFormat="1" ht="50.1" customHeight="1" thickBot="1" x14ac:dyDescent="0.35">
      <c r="A28" s="12"/>
      <c r="B28" s="33" t="s">
        <v>47</v>
      </c>
      <c r="C28" s="57" t="s">
        <v>66</v>
      </c>
      <c r="D28" s="71">
        <v>0</v>
      </c>
      <c r="E28" s="36">
        <f t="shared" si="0"/>
        <v>0</v>
      </c>
      <c r="F28" s="12"/>
    </row>
    <row r="29" spans="1:6" s="4" customFormat="1" ht="50.1" customHeight="1" thickBot="1" x14ac:dyDescent="0.35">
      <c r="A29" s="12"/>
      <c r="B29" s="62" t="s">
        <v>64</v>
      </c>
      <c r="C29" s="63" t="s">
        <v>65</v>
      </c>
      <c r="D29" s="71">
        <v>0</v>
      </c>
      <c r="E29" s="36">
        <f t="shared" si="0"/>
        <v>0</v>
      </c>
      <c r="F29" s="12"/>
    </row>
    <row r="30" spans="1:6" s="4" customFormat="1" ht="50.1" customHeight="1" thickBot="1" x14ac:dyDescent="0.35">
      <c r="A30" s="12"/>
      <c r="B30" s="33" t="s">
        <v>45</v>
      </c>
      <c r="C30" s="56" t="s">
        <v>41</v>
      </c>
      <c r="D30" s="70">
        <v>0</v>
      </c>
      <c r="E30" s="36">
        <f t="shared" si="0"/>
        <v>0</v>
      </c>
      <c r="F30" s="12"/>
    </row>
    <row r="31" spans="1:6" s="4" customFormat="1" ht="56.25" customHeight="1" thickBot="1" x14ac:dyDescent="0.35">
      <c r="A31" s="12"/>
      <c r="B31" s="33" t="s">
        <v>46</v>
      </c>
      <c r="C31" s="57" t="s">
        <v>40</v>
      </c>
      <c r="D31" s="71">
        <v>0</v>
      </c>
      <c r="E31" s="36">
        <f t="shared" si="0"/>
        <v>0</v>
      </c>
      <c r="F31" s="12"/>
    </row>
    <row r="32" spans="1:6" s="4" customFormat="1" ht="58.5" customHeight="1" thickBot="1" x14ac:dyDescent="0.35">
      <c r="A32" s="12"/>
      <c r="B32" s="120" t="s">
        <v>59</v>
      </c>
      <c r="C32" s="121"/>
      <c r="D32" s="40" t="s">
        <v>1</v>
      </c>
      <c r="E32" s="40" t="s">
        <v>2</v>
      </c>
      <c r="F32" s="12"/>
    </row>
    <row r="33" spans="1:6" s="4" customFormat="1" ht="37.5" customHeight="1" thickBot="1" x14ac:dyDescent="0.35">
      <c r="A33" s="12"/>
      <c r="B33" s="33" t="s">
        <v>51</v>
      </c>
      <c r="C33" s="59" t="s">
        <v>48</v>
      </c>
      <c r="D33" s="65">
        <v>0</v>
      </c>
      <c r="E33" s="36">
        <f>D33+(D33*D$41)</f>
        <v>0</v>
      </c>
      <c r="F33" s="12"/>
    </row>
    <row r="34" spans="1:6" s="4" customFormat="1" ht="37.5" customHeight="1" thickBot="1" x14ac:dyDescent="0.35">
      <c r="A34" s="12"/>
      <c r="B34" s="33" t="s">
        <v>52</v>
      </c>
      <c r="C34" s="59" t="s">
        <v>49</v>
      </c>
      <c r="D34" s="65">
        <v>0</v>
      </c>
      <c r="E34" s="36">
        <f>D34+(D34*D$41)</f>
        <v>0</v>
      </c>
      <c r="F34" s="12"/>
    </row>
    <row r="35" spans="1:6" s="4" customFormat="1" ht="37.5" customHeight="1" thickBot="1" x14ac:dyDescent="0.35">
      <c r="A35" s="12"/>
      <c r="B35" s="33" t="s">
        <v>53</v>
      </c>
      <c r="C35" s="59" t="s">
        <v>50</v>
      </c>
      <c r="D35" s="65">
        <v>0</v>
      </c>
      <c r="E35" s="36">
        <f>D35+(D35*D$41)</f>
        <v>0</v>
      </c>
      <c r="F35" s="12"/>
    </row>
    <row r="36" spans="1:6" s="4" customFormat="1" ht="58.5" customHeight="1" thickBot="1" x14ac:dyDescent="0.35">
      <c r="A36" s="12"/>
      <c r="B36" s="120" t="s">
        <v>58</v>
      </c>
      <c r="C36" s="121"/>
      <c r="D36" s="40" t="s">
        <v>1</v>
      </c>
      <c r="E36" s="40" t="s">
        <v>2</v>
      </c>
      <c r="F36" s="12"/>
    </row>
    <row r="37" spans="1:6" s="4" customFormat="1" ht="39.75" customHeight="1" thickBot="1" x14ac:dyDescent="0.35">
      <c r="A37" s="12"/>
      <c r="B37" s="51" t="s">
        <v>54</v>
      </c>
      <c r="C37" s="60" t="s">
        <v>55</v>
      </c>
      <c r="D37" s="65">
        <v>0</v>
      </c>
      <c r="E37" s="36">
        <f>D37+(D37*D$41)</f>
        <v>0</v>
      </c>
      <c r="F37" s="12"/>
    </row>
    <row r="38" spans="1:6" s="4" customFormat="1" ht="39.75" customHeight="1" thickBot="1" x14ac:dyDescent="0.35">
      <c r="A38" s="12"/>
      <c r="B38" s="31" t="s">
        <v>57</v>
      </c>
      <c r="C38" s="60" t="s">
        <v>56</v>
      </c>
      <c r="D38" s="65">
        <v>0</v>
      </c>
      <c r="E38" s="36">
        <f>D38+(D38*D$41)</f>
        <v>0</v>
      </c>
      <c r="F38" s="12"/>
    </row>
    <row r="39" spans="1:6" s="4" customFormat="1" ht="58.5" customHeight="1" thickBot="1" x14ac:dyDescent="0.35">
      <c r="A39" s="12"/>
      <c r="B39" s="115" t="s">
        <v>14</v>
      </c>
      <c r="C39" s="116"/>
      <c r="D39" s="40" t="s">
        <v>1</v>
      </c>
      <c r="E39" s="40" t="s">
        <v>2</v>
      </c>
      <c r="F39" s="12"/>
    </row>
    <row r="40" spans="1:6" s="4" customFormat="1" ht="39.75" customHeight="1" thickBot="1" x14ac:dyDescent="0.35">
      <c r="A40" s="12"/>
      <c r="B40" s="49" t="s">
        <v>15</v>
      </c>
      <c r="C40" s="60" t="s">
        <v>60</v>
      </c>
      <c r="D40" s="65">
        <v>0</v>
      </c>
      <c r="E40" s="27">
        <f>D40+(D40*D$41)</f>
        <v>0</v>
      </c>
      <c r="F40" s="12"/>
    </row>
    <row r="41" spans="1:6" s="2" customFormat="1" ht="45.6" customHeight="1" thickBot="1" x14ac:dyDescent="0.3">
      <c r="A41" s="13"/>
      <c r="B41" s="103" t="s">
        <v>20</v>
      </c>
      <c r="C41" s="104"/>
      <c r="D41" s="50">
        <v>0.2</v>
      </c>
      <c r="E41" s="13"/>
      <c r="F41" s="13"/>
    </row>
    <row r="42" spans="1:6" x14ac:dyDescent="0.25">
      <c r="A42" s="26"/>
      <c r="B42" s="14"/>
      <c r="C42" s="26"/>
      <c r="D42" s="26"/>
      <c r="E42" s="26"/>
      <c r="F42" s="26"/>
    </row>
    <row r="43" spans="1:6" x14ac:dyDescent="0.25">
      <c r="A43" s="26"/>
      <c r="B43" s="14"/>
      <c r="C43" s="26"/>
      <c r="D43" s="26"/>
      <c r="E43" s="26"/>
      <c r="F43" s="26"/>
    </row>
    <row r="44" spans="1:6" ht="15.75" thickBot="1" x14ac:dyDescent="0.3">
      <c r="A44" s="26"/>
      <c r="B44" s="14"/>
      <c r="C44" s="26"/>
      <c r="D44" s="26"/>
      <c r="E44" s="26"/>
      <c r="F44" s="26"/>
    </row>
    <row r="45" spans="1:6" s="2" customFormat="1" ht="40.9" customHeight="1" thickBot="1" x14ac:dyDescent="0.3">
      <c r="A45" s="13"/>
      <c r="B45" s="105" t="s">
        <v>19</v>
      </c>
      <c r="C45" s="106"/>
      <c r="D45" s="106"/>
      <c r="E45" s="107"/>
      <c r="F45" s="13"/>
    </row>
    <row r="46" spans="1:6" x14ac:dyDescent="0.25">
      <c r="B46" s="108"/>
      <c r="C46" s="108"/>
      <c r="D46" s="108"/>
      <c r="E46" s="108"/>
    </row>
    <row r="47" spans="1:6" x14ac:dyDescent="0.25">
      <c r="C47" s="26"/>
      <c r="D47" s="17"/>
    </row>
    <row r="48" spans="1:6" x14ac:dyDescent="0.25">
      <c r="C48" s="26"/>
      <c r="D48" s="17"/>
    </row>
    <row r="49" spans="3:4" x14ac:dyDescent="0.25">
      <c r="C49" s="26"/>
      <c r="D49" s="17"/>
    </row>
    <row r="50" spans="3:4" x14ac:dyDescent="0.25">
      <c r="C50" s="26"/>
      <c r="D50" s="17"/>
    </row>
    <row r="51" spans="3:4" x14ac:dyDescent="0.25">
      <c r="C51" s="26"/>
      <c r="D51" s="17"/>
    </row>
    <row r="53" spans="3:4" x14ac:dyDescent="0.25">
      <c r="C53" s="26"/>
      <c r="D53" s="17"/>
    </row>
    <row r="54" spans="3:4" x14ac:dyDescent="0.25">
      <c r="C54" s="26"/>
      <c r="D54" s="17"/>
    </row>
    <row r="55" spans="3:4" x14ac:dyDescent="0.25">
      <c r="C55" s="26"/>
      <c r="D55" s="17"/>
    </row>
  </sheetData>
  <sheetProtection algorithmName="SHA-512" hashValue="SZ3AxsuSo1CCI9Lfd9VnKFTKo5YEP7FKFuq+k4Q6i45Tc96FFAyRoovUWf/T+dIwgnCm7baLWgtZ/ZrGuaJqRw==" saltValue="uMiGAT4fqmOd5BLobkbkaA==" spinCount="100000" sheet="1" objects="1" scenarios="1"/>
  <mergeCells count="13">
    <mergeCell ref="G10:N10"/>
    <mergeCell ref="B7:E7"/>
    <mergeCell ref="B41:C41"/>
    <mergeCell ref="B45:E45"/>
    <mergeCell ref="B46:E46"/>
    <mergeCell ref="B9:E9"/>
    <mergeCell ref="B10:E10"/>
    <mergeCell ref="B12:E12"/>
    <mergeCell ref="B39:C39"/>
    <mergeCell ref="C13:E13"/>
    <mergeCell ref="B14:C14"/>
    <mergeCell ref="B36:C36"/>
    <mergeCell ref="B32:C32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66"/>
  <sheetViews>
    <sheetView zoomScale="60" zoomScaleNormal="60" workbookViewId="0">
      <selection activeCell="L12" sqref="L12"/>
    </sheetView>
  </sheetViews>
  <sheetFormatPr baseColWidth="10" defaultColWidth="11.5703125" defaultRowHeight="15" x14ac:dyDescent="0.25"/>
  <cols>
    <col min="1" max="1" width="5.7109375" style="25" customWidth="1"/>
    <col min="2" max="2" width="47.140625" style="25" customWidth="1"/>
    <col min="3" max="3" width="123.28515625" style="25" customWidth="1"/>
    <col min="4" max="4" width="22.140625" style="25" customWidth="1"/>
    <col min="5" max="5" width="20.28515625" style="25" customWidth="1"/>
    <col min="6" max="6" width="29" style="25" customWidth="1"/>
    <col min="7" max="7" width="5.7109375" style="25" customWidth="1"/>
    <col min="8" max="16384" width="11.5703125" style="25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9"/>
      <c r="E2" s="29"/>
      <c r="F2" s="29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22"/>
      <c r="F6" s="122"/>
    </row>
    <row r="7" spans="1:7" ht="84" customHeight="1" thickBot="1" x14ac:dyDescent="0.3">
      <c r="B7" s="100" t="s">
        <v>70</v>
      </c>
      <c r="C7" s="101"/>
      <c r="D7" s="101"/>
      <c r="E7" s="101"/>
      <c r="F7" s="102"/>
    </row>
    <row r="8" spans="1:7" s="3" customFormat="1" ht="37.9" customHeight="1" x14ac:dyDescent="0.5">
      <c r="A8" s="9"/>
      <c r="B8" s="30"/>
      <c r="C8" s="9"/>
      <c r="D8" s="9"/>
      <c r="E8" s="9"/>
      <c r="F8" s="34"/>
    </row>
    <row r="9" spans="1:7" ht="116.25" customHeight="1" thickBot="1" x14ac:dyDescent="0.3">
      <c r="A9" s="26"/>
      <c r="B9" s="127" t="s">
        <v>76</v>
      </c>
      <c r="C9" s="128"/>
      <c r="D9" s="128"/>
      <c r="E9" s="128"/>
      <c r="F9" s="128"/>
      <c r="G9" s="11"/>
    </row>
    <row r="10" spans="1:7" ht="43.5" customHeight="1" thickBot="1" x14ac:dyDescent="0.3">
      <c r="A10" s="26"/>
      <c r="B10" s="111" t="s">
        <v>72</v>
      </c>
      <c r="C10" s="112"/>
      <c r="D10" s="112"/>
      <c r="E10" s="112"/>
      <c r="F10" s="113"/>
      <c r="G10" s="11"/>
    </row>
    <row r="11" spans="1:7" ht="62.45" customHeight="1" thickBot="1" x14ac:dyDescent="0.3">
      <c r="A11" s="26"/>
      <c r="B11" s="129" t="s">
        <v>17</v>
      </c>
      <c r="C11" s="129"/>
      <c r="D11" s="129"/>
      <c r="E11" s="129"/>
      <c r="F11" s="129"/>
      <c r="G11" s="16"/>
    </row>
    <row r="12" spans="1:7" s="3" customFormat="1" ht="55.5" customHeight="1" thickBot="1" x14ac:dyDescent="0.55000000000000004">
      <c r="A12" s="9"/>
      <c r="B12" s="123" t="s">
        <v>13</v>
      </c>
      <c r="C12" s="124"/>
      <c r="D12" s="124"/>
      <c r="E12" s="124"/>
      <c r="F12" s="125"/>
      <c r="G12" s="9"/>
    </row>
    <row r="13" spans="1:7" s="2" customFormat="1" ht="78" customHeight="1" thickBot="1" x14ac:dyDescent="0.3">
      <c r="A13" s="13"/>
      <c r="B13" s="120" t="s">
        <v>23</v>
      </c>
      <c r="C13" s="121"/>
      <c r="D13" s="40" t="s">
        <v>10</v>
      </c>
      <c r="E13" s="40" t="s">
        <v>5</v>
      </c>
      <c r="F13" s="46" t="s">
        <v>6</v>
      </c>
      <c r="G13" s="13"/>
    </row>
    <row r="14" spans="1:7" s="2" customFormat="1" ht="51.75" customHeight="1" thickBot="1" x14ac:dyDescent="0.3">
      <c r="A14" s="13"/>
      <c r="B14" s="33" t="s">
        <v>31</v>
      </c>
      <c r="C14" s="52" t="s">
        <v>24</v>
      </c>
      <c r="D14" s="47">
        <f>BPU!D15</f>
        <v>0</v>
      </c>
      <c r="E14" s="35">
        <v>185</v>
      </c>
      <c r="F14" s="45">
        <f>D14*E14</f>
        <v>0</v>
      </c>
      <c r="G14" s="13"/>
    </row>
    <row r="15" spans="1:7" s="2" customFormat="1" ht="51.75" customHeight="1" thickBot="1" x14ac:dyDescent="0.3">
      <c r="A15" s="13"/>
      <c r="B15" s="33" t="s">
        <v>32</v>
      </c>
      <c r="C15" s="52" t="s">
        <v>25</v>
      </c>
      <c r="D15" s="47">
        <f>BPU!D16</f>
        <v>0</v>
      </c>
      <c r="E15" s="35">
        <v>120</v>
      </c>
      <c r="F15" s="45">
        <f t="shared" ref="F15:F39" si="0">D15*E15</f>
        <v>0</v>
      </c>
      <c r="G15" s="13"/>
    </row>
    <row r="16" spans="1:7" s="2" customFormat="1" ht="51.75" customHeight="1" thickBot="1" x14ac:dyDescent="0.3">
      <c r="A16" s="13"/>
      <c r="B16" s="33" t="s">
        <v>33</v>
      </c>
      <c r="C16" s="53" t="s">
        <v>26</v>
      </c>
      <c r="D16" s="47">
        <f>BPU!D17</f>
        <v>0</v>
      </c>
      <c r="E16" s="35">
        <v>175</v>
      </c>
      <c r="F16" s="45">
        <f t="shared" si="0"/>
        <v>0</v>
      </c>
      <c r="G16" s="13"/>
    </row>
    <row r="17" spans="1:9" s="2" customFormat="1" ht="51.75" customHeight="1" thickBot="1" x14ac:dyDescent="0.3">
      <c r="A17" s="13"/>
      <c r="B17" s="33" t="s">
        <v>34</v>
      </c>
      <c r="C17" s="53" t="s">
        <v>27</v>
      </c>
      <c r="D17" s="47">
        <f>BPU!D18</f>
        <v>0</v>
      </c>
      <c r="E17" s="35">
        <v>10</v>
      </c>
      <c r="F17" s="45">
        <f t="shared" si="0"/>
        <v>0</v>
      </c>
      <c r="G17" s="13"/>
    </row>
    <row r="18" spans="1:9" s="2" customFormat="1" ht="51.75" customHeight="1" thickBot="1" x14ac:dyDescent="0.3">
      <c r="A18" s="13"/>
      <c r="B18" s="33" t="s">
        <v>35</v>
      </c>
      <c r="C18" s="54" t="s">
        <v>28</v>
      </c>
      <c r="D18" s="47">
        <f>BPU!D19</f>
        <v>0</v>
      </c>
      <c r="E18" s="35">
        <v>0</v>
      </c>
      <c r="F18" s="45">
        <f t="shared" si="0"/>
        <v>0</v>
      </c>
      <c r="G18" s="13"/>
      <c r="H18" s="67"/>
      <c r="I18" s="67"/>
    </row>
    <row r="19" spans="1:9" s="2" customFormat="1" ht="51.75" customHeight="1" thickBot="1" x14ac:dyDescent="0.3">
      <c r="A19" s="13"/>
      <c r="B19" s="33" t="s">
        <v>36</v>
      </c>
      <c r="C19" s="54" t="s">
        <v>29</v>
      </c>
      <c r="D19" s="47">
        <f>BPU!D20</f>
        <v>0</v>
      </c>
      <c r="E19" s="35">
        <v>0</v>
      </c>
      <c r="F19" s="45">
        <f t="shared" si="0"/>
        <v>0</v>
      </c>
      <c r="G19" s="13"/>
      <c r="H19" s="67"/>
      <c r="I19" s="67"/>
    </row>
    <row r="20" spans="1:9" s="2" customFormat="1" ht="51.75" customHeight="1" thickBot="1" x14ac:dyDescent="0.3">
      <c r="A20" s="13"/>
      <c r="B20" s="33" t="s">
        <v>37</v>
      </c>
      <c r="C20" s="54" t="s">
        <v>30</v>
      </c>
      <c r="D20" s="47">
        <f>BPU!D21</f>
        <v>0</v>
      </c>
      <c r="E20" s="35">
        <v>0</v>
      </c>
      <c r="F20" s="45">
        <f t="shared" si="0"/>
        <v>0</v>
      </c>
      <c r="G20" s="13"/>
      <c r="H20" s="67"/>
      <c r="I20" s="67"/>
    </row>
    <row r="21" spans="1:9" s="2" customFormat="1" ht="51.75" customHeight="1" thickBot="1" x14ac:dyDescent="0.3">
      <c r="A21" s="13"/>
      <c r="B21" s="33" t="s">
        <v>43</v>
      </c>
      <c r="C21" s="54" t="s">
        <v>61</v>
      </c>
      <c r="D21" s="47">
        <f>BPU!D22</f>
        <v>0</v>
      </c>
      <c r="E21" s="35">
        <v>120</v>
      </c>
      <c r="F21" s="45">
        <f t="shared" si="0"/>
        <v>0</v>
      </c>
      <c r="G21" s="13"/>
    </row>
    <row r="22" spans="1:9" s="2" customFormat="1" ht="51.75" customHeight="1" thickBot="1" x14ac:dyDescent="0.3">
      <c r="A22" s="13"/>
      <c r="B22" s="33" t="s">
        <v>42</v>
      </c>
      <c r="C22" s="54" t="s">
        <v>38</v>
      </c>
      <c r="D22" s="47">
        <f>BPU!D23</f>
        <v>0</v>
      </c>
      <c r="E22" s="35">
        <v>175</v>
      </c>
      <c r="F22" s="45">
        <f t="shared" si="0"/>
        <v>0</v>
      </c>
      <c r="G22" s="13"/>
    </row>
    <row r="23" spans="1:9" s="2" customFormat="1" ht="51.75" customHeight="1" thickBot="1" x14ac:dyDescent="0.3">
      <c r="A23" s="13"/>
      <c r="B23" s="33" t="s">
        <v>44</v>
      </c>
      <c r="C23" s="54" t="s">
        <v>39</v>
      </c>
      <c r="D23" s="47">
        <f>BPU!D24</f>
        <v>0</v>
      </c>
      <c r="E23" s="35">
        <v>0</v>
      </c>
      <c r="F23" s="45">
        <f t="shared" si="0"/>
        <v>0</v>
      </c>
      <c r="G23" s="13"/>
      <c r="H23" s="67"/>
      <c r="I23" s="67"/>
    </row>
    <row r="24" spans="1:9" s="2" customFormat="1" ht="51.75" customHeight="1" thickBot="1" x14ac:dyDescent="0.3">
      <c r="A24" s="13"/>
      <c r="B24" s="62" t="s">
        <v>62</v>
      </c>
      <c r="C24" s="64" t="s">
        <v>63</v>
      </c>
      <c r="D24" s="47">
        <f>BPU!D25</f>
        <v>0</v>
      </c>
      <c r="E24" s="35">
        <v>0</v>
      </c>
      <c r="F24" s="45">
        <f t="shared" si="0"/>
        <v>0</v>
      </c>
      <c r="G24" s="13"/>
      <c r="H24" s="67"/>
      <c r="I24" s="67"/>
    </row>
    <row r="25" spans="1:9" s="2" customFormat="1" ht="51.75" customHeight="1" thickBot="1" x14ac:dyDescent="0.3">
      <c r="A25" s="13"/>
      <c r="B25" s="62" t="s">
        <v>44</v>
      </c>
      <c r="C25" s="64" t="s">
        <v>39</v>
      </c>
      <c r="D25" s="47">
        <f>BPU!D26</f>
        <v>0</v>
      </c>
      <c r="E25" s="35">
        <v>0</v>
      </c>
      <c r="F25" s="45">
        <f t="shared" si="0"/>
        <v>0</v>
      </c>
      <c r="G25" s="13"/>
      <c r="H25" s="67"/>
      <c r="I25" s="67"/>
    </row>
    <row r="26" spans="1:9" s="2" customFormat="1" ht="51.75" customHeight="1" thickBot="1" x14ac:dyDescent="0.3">
      <c r="A26" s="13"/>
      <c r="B26" s="62" t="s">
        <v>64</v>
      </c>
      <c r="C26" s="64" t="s">
        <v>65</v>
      </c>
      <c r="D26" s="47">
        <f>BPU!D27</f>
        <v>0</v>
      </c>
      <c r="E26" s="35">
        <v>0</v>
      </c>
      <c r="F26" s="45">
        <f t="shared" si="0"/>
        <v>0</v>
      </c>
      <c r="G26" s="13"/>
      <c r="H26" s="67"/>
      <c r="I26" s="67"/>
    </row>
    <row r="27" spans="1:9" s="2" customFormat="1" ht="51.75" customHeight="1" thickBot="1" x14ac:dyDescent="0.3">
      <c r="A27" s="13"/>
      <c r="B27" s="33" t="s">
        <v>47</v>
      </c>
      <c r="C27" s="64" t="s">
        <v>66</v>
      </c>
      <c r="D27" s="47">
        <f>BPU!D28</f>
        <v>0</v>
      </c>
      <c r="E27" s="35">
        <v>10</v>
      </c>
      <c r="F27" s="45">
        <f t="shared" si="0"/>
        <v>0</v>
      </c>
      <c r="G27" s="13"/>
    </row>
    <row r="28" spans="1:9" s="2" customFormat="1" ht="51.75" customHeight="1" thickBot="1" x14ac:dyDescent="0.3">
      <c r="A28" s="13"/>
      <c r="B28" s="62" t="s">
        <v>67</v>
      </c>
      <c r="C28" s="64" t="s">
        <v>68</v>
      </c>
      <c r="D28" s="47">
        <f>BPU!D29</f>
        <v>0</v>
      </c>
      <c r="E28" s="35">
        <v>0</v>
      </c>
      <c r="F28" s="45">
        <f t="shared" si="0"/>
        <v>0</v>
      </c>
      <c r="G28" s="13"/>
      <c r="H28" s="67"/>
      <c r="I28" s="67"/>
    </row>
    <row r="29" spans="1:9" s="2" customFormat="1" ht="51.75" customHeight="1" thickBot="1" x14ac:dyDescent="0.3">
      <c r="A29" s="13"/>
      <c r="B29" s="33" t="s">
        <v>45</v>
      </c>
      <c r="C29" s="64" t="s">
        <v>75</v>
      </c>
      <c r="D29" s="47">
        <f>BPU!D30</f>
        <v>0</v>
      </c>
      <c r="E29" s="35">
        <v>0</v>
      </c>
      <c r="F29" s="45">
        <f t="shared" si="0"/>
        <v>0</v>
      </c>
      <c r="G29" s="13"/>
      <c r="H29" s="67"/>
      <c r="I29" s="67"/>
    </row>
    <row r="30" spans="1:9" s="2" customFormat="1" ht="51.75" customHeight="1" thickBot="1" x14ac:dyDescent="0.3">
      <c r="A30" s="13"/>
      <c r="B30" s="33" t="s">
        <v>46</v>
      </c>
      <c r="C30" s="54" t="s">
        <v>40</v>
      </c>
      <c r="D30" s="47">
        <f>BPU!D31</f>
        <v>0</v>
      </c>
      <c r="E30" s="35">
        <v>0</v>
      </c>
      <c r="F30" s="45">
        <f t="shared" si="0"/>
        <v>0</v>
      </c>
      <c r="G30" s="13"/>
      <c r="H30" s="67"/>
      <c r="I30" s="67"/>
    </row>
    <row r="31" spans="1:9" s="2" customFormat="1" ht="51.75" customHeight="1" thickBot="1" x14ac:dyDescent="0.3">
      <c r="A31" s="13"/>
      <c r="B31" s="120" t="s">
        <v>59</v>
      </c>
      <c r="C31" s="121"/>
      <c r="D31" s="40" t="s">
        <v>10</v>
      </c>
      <c r="E31" s="40" t="s">
        <v>5</v>
      </c>
      <c r="F31" s="46" t="s">
        <v>6</v>
      </c>
      <c r="G31" s="13"/>
    </row>
    <row r="32" spans="1:9" s="2" customFormat="1" ht="51.75" customHeight="1" thickBot="1" x14ac:dyDescent="0.3">
      <c r="A32" s="13"/>
      <c r="B32" s="33" t="s">
        <v>51</v>
      </c>
      <c r="C32" s="58" t="s">
        <v>48</v>
      </c>
      <c r="D32" s="47">
        <f>BPU!D33</f>
        <v>0</v>
      </c>
      <c r="E32" s="35">
        <v>0</v>
      </c>
      <c r="F32" s="45">
        <f t="shared" si="0"/>
        <v>0</v>
      </c>
      <c r="G32" s="13"/>
      <c r="H32" s="66"/>
      <c r="I32" s="66"/>
    </row>
    <row r="33" spans="1:9" s="2" customFormat="1" ht="51.75" customHeight="1" thickBot="1" x14ac:dyDescent="0.3">
      <c r="A33" s="13"/>
      <c r="B33" s="33" t="s">
        <v>52</v>
      </c>
      <c r="C33" s="58" t="s">
        <v>49</v>
      </c>
      <c r="D33" s="47">
        <f>BPU!D34</f>
        <v>0</v>
      </c>
      <c r="E33" s="35">
        <v>10</v>
      </c>
      <c r="F33" s="45">
        <f t="shared" si="0"/>
        <v>0</v>
      </c>
      <c r="G33" s="13"/>
    </row>
    <row r="34" spans="1:9" s="2" customFormat="1" ht="51.75" customHeight="1" thickBot="1" x14ac:dyDescent="0.3">
      <c r="A34" s="13"/>
      <c r="B34" s="33" t="s">
        <v>53</v>
      </c>
      <c r="C34" s="58" t="s">
        <v>50</v>
      </c>
      <c r="D34" s="47">
        <f>BPU!D35</f>
        <v>0</v>
      </c>
      <c r="E34" s="35">
        <v>110</v>
      </c>
      <c r="F34" s="45">
        <f t="shared" si="0"/>
        <v>0</v>
      </c>
      <c r="G34" s="13"/>
    </row>
    <row r="35" spans="1:9" s="2" customFormat="1" ht="51.75" customHeight="1" thickBot="1" x14ac:dyDescent="0.3">
      <c r="A35" s="13"/>
      <c r="B35" s="120" t="s">
        <v>58</v>
      </c>
      <c r="C35" s="121"/>
      <c r="D35" s="40" t="s">
        <v>10</v>
      </c>
      <c r="E35" s="40" t="s">
        <v>5</v>
      </c>
      <c r="F35" s="46" t="s">
        <v>6</v>
      </c>
      <c r="G35" s="13"/>
    </row>
    <row r="36" spans="1:9" s="2" customFormat="1" ht="51.75" customHeight="1" thickBot="1" x14ac:dyDescent="0.3">
      <c r="A36" s="13"/>
      <c r="B36" s="51" t="s">
        <v>54</v>
      </c>
      <c r="C36" s="61" t="s">
        <v>55</v>
      </c>
      <c r="D36" s="47">
        <f>BPU!D37</f>
        <v>0</v>
      </c>
      <c r="E36" s="35">
        <v>490</v>
      </c>
      <c r="F36" s="45">
        <f t="shared" si="0"/>
        <v>0</v>
      </c>
      <c r="G36" s="13"/>
    </row>
    <row r="37" spans="1:9" s="2" customFormat="1" ht="51.75" customHeight="1" thickBot="1" x14ac:dyDescent="0.3">
      <c r="A37" s="13"/>
      <c r="B37" s="31" t="s">
        <v>57</v>
      </c>
      <c r="C37" s="61" t="s">
        <v>56</v>
      </c>
      <c r="D37" s="47">
        <f>BPU!D38</f>
        <v>0</v>
      </c>
      <c r="E37" s="35">
        <v>0</v>
      </c>
      <c r="F37" s="45">
        <f t="shared" si="0"/>
        <v>0</v>
      </c>
      <c r="G37" s="13"/>
      <c r="H37" s="66"/>
      <c r="I37" s="66"/>
    </row>
    <row r="38" spans="1:9" s="2" customFormat="1" ht="51.75" customHeight="1" thickBot="1" x14ac:dyDescent="0.3">
      <c r="A38" s="13"/>
      <c r="B38" s="115" t="s">
        <v>14</v>
      </c>
      <c r="C38" s="116"/>
      <c r="D38" s="40" t="s">
        <v>10</v>
      </c>
      <c r="E38" s="40" t="s">
        <v>5</v>
      </c>
      <c r="F38" s="46" t="s">
        <v>6</v>
      </c>
      <c r="G38" s="13"/>
    </row>
    <row r="39" spans="1:9" s="2" customFormat="1" ht="51.75" customHeight="1" thickBot="1" x14ac:dyDescent="0.3">
      <c r="A39" s="13"/>
      <c r="B39" s="49" t="s">
        <v>15</v>
      </c>
      <c r="C39" s="61" t="s">
        <v>60</v>
      </c>
      <c r="D39" s="47">
        <f>BPU!D40</f>
        <v>0</v>
      </c>
      <c r="E39" s="35">
        <v>1</v>
      </c>
      <c r="F39" s="45">
        <f t="shared" si="0"/>
        <v>0</v>
      </c>
      <c r="G39" s="13"/>
    </row>
    <row r="40" spans="1:9" s="2" customFormat="1" ht="45" customHeight="1" x14ac:dyDescent="0.25">
      <c r="A40" s="13"/>
      <c r="B40" s="130" t="s">
        <v>9</v>
      </c>
      <c r="C40" s="131"/>
      <c r="D40" s="131"/>
      <c r="E40" s="132"/>
      <c r="F40" s="42">
        <f>SUM(F14:F30,F32:F34,F36:F37,F39:F39)</f>
        <v>0</v>
      </c>
      <c r="G40" s="13"/>
    </row>
    <row r="41" spans="1:9" s="2" customFormat="1" ht="45" customHeight="1" x14ac:dyDescent="0.25">
      <c r="A41" s="13"/>
      <c r="B41" s="133" t="s">
        <v>7</v>
      </c>
      <c r="C41" s="134"/>
      <c r="D41" s="134"/>
      <c r="E41" s="135"/>
      <c r="F41" s="43">
        <f>F40*BPU!D41</f>
        <v>0</v>
      </c>
      <c r="G41" s="13"/>
    </row>
    <row r="42" spans="1:9" s="2" customFormat="1" ht="45" customHeight="1" thickBot="1" x14ac:dyDescent="0.3">
      <c r="A42" s="13"/>
      <c r="B42" s="136" t="s">
        <v>4</v>
      </c>
      <c r="C42" s="137"/>
      <c r="D42" s="137"/>
      <c r="E42" s="138"/>
      <c r="F42" s="44">
        <f>SUM(F40:F41)</f>
        <v>0</v>
      </c>
      <c r="G42" s="13"/>
    </row>
    <row r="43" spans="1:9" x14ac:dyDescent="0.25">
      <c r="A43" s="26"/>
      <c r="B43" s="37"/>
      <c r="C43" s="38"/>
      <c r="D43" s="38"/>
      <c r="E43" s="38"/>
      <c r="F43" s="38"/>
      <c r="G43" s="26"/>
    </row>
    <row r="44" spans="1:9" x14ac:dyDescent="0.25">
      <c r="A44" s="26"/>
      <c r="B44" s="37"/>
      <c r="C44" s="38"/>
      <c r="D44" s="38"/>
      <c r="E44" s="38"/>
      <c r="F44" s="38"/>
      <c r="G44" s="26"/>
    </row>
    <row r="45" spans="1:9" x14ac:dyDescent="0.25">
      <c r="A45" s="26"/>
      <c r="B45" s="37"/>
      <c r="C45" s="38"/>
      <c r="D45" s="38"/>
      <c r="E45" s="38"/>
      <c r="F45" s="38"/>
      <c r="G45" s="26"/>
    </row>
    <row r="46" spans="1:9" s="2" customFormat="1" ht="40.9" customHeight="1" x14ac:dyDescent="0.25">
      <c r="A46" s="13"/>
      <c r="B46" s="126"/>
      <c r="C46" s="126"/>
      <c r="D46" s="126"/>
      <c r="E46" s="126"/>
      <c r="F46" s="39"/>
      <c r="G46" s="13"/>
    </row>
    <row r="47" spans="1:9" x14ac:dyDescent="0.25">
      <c r="B47" s="108"/>
      <c r="C47" s="108"/>
      <c r="D47" s="108"/>
      <c r="E47" s="32"/>
      <c r="F47" s="32"/>
    </row>
    <row r="48" spans="1:9" x14ac:dyDescent="0.25">
      <c r="B48" s="8"/>
    </row>
    <row r="49" spans="2:6" x14ac:dyDescent="0.25">
      <c r="B49" s="8"/>
      <c r="C49" s="26"/>
      <c r="D49" s="17"/>
      <c r="E49" s="17"/>
      <c r="F49" s="17"/>
    </row>
    <row r="50" spans="2:6" x14ac:dyDescent="0.25">
      <c r="B50" s="7"/>
      <c r="C50" s="26"/>
      <c r="D50" s="17"/>
      <c r="E50" s="17"/>
      <c r="F50" s="17"/>
    </row>
    <row r="51" spans="2:6" x14ac:dyDescent="0.25">
      <c r="C51" s="26"/>
      <c r="D51" s="17"/>
      <c r="E51" s="17"/>
      <c r="F51" s="17"/>
    </row>
    <row r="52" spans="2:6" x14ac:dyDescent="0.25">
      <c r="C52" s="26"/>
      <c r="D52" s="17"/>
      <c r="E52" s="17"/>
      <c r="F52" s="17"/>
    </row>
    <row r="53" spans="2:6" x14ac:dyDescent="0.25">
      <c r="C53" s="26"/>
      <c r="D53" s="17"/>
      <c r="E53" s="17"/>
      <c r="F53" s="17"/>
    </row>
    <row r="54" spans="2:6" x14ac:dyDescent="0.25">
      <c r="C54" s="26"/>
      <c r="D54" s="17"/>
      <c r="E54" s="17"/>
      <c r="F54" s="17"/>
    </row>
    <row r="55" spans="2:6" x14ac:dyDescent="0.25">
      <c r="C55" s="26"/>
      <c r="D55" s="17"/>
      <c r="E55" s="17"/>
      <c r="F55" s="17"/>
    </row>
    <row r="56" spans="2:6" x14ac:dyDescent="0.25">
      <c r="C56" s="26"/>
      <c r="D56" s="17"/>
      <c r="E56" s="17"/>
      <c r="F56" s="17"/>
    </row>
    <row r="57" spans="2:6" x14ac:dyDescent="0.25">
      <c r="C57" s="28"/>
      <c r="D57" s="17"/>
      <c r="E57" s="17"/>
      <c r="F57" s="17"/>
    </row>
    <row r="58" spans="2:6" x14ac:dyDescent="0.25">
      <c r="C58" s="26"/>
      <c r="D58" s="17"/>
      <c r="E58" s="17"/>
      <c r="F58" s="17"/>
    </row>
    <row r="59" spans="2:6" x14ac:dyDescent="0.25">
      <c r="C59" s="26"/>
      <c r="D59" s="17"/>
      <c r="E59" s="17"/>
      <c r="F59" s="17"/>
    </row>
    <row r="60" spans="2:6" x14ac:dyDescent="0.25">
      <c r="C60" s="26"/>
      <c r="D60" s="17"/>
      <c r="E60" s="17"/>
      <c r="F60" s="17"/>
    </row>
    <row r="61" spans="2:6" x14ac:dyDescent="0.25">
      <c r="C61" s="26"/>
      <c r="D61" s="17"/>
      <c r="E61" s="17"/>
      <c r="F61" s="17"/>
    </row>
    <row r="62" spans="2:6" x14ac:dyDescent="0.25">
      <c r="C62" s="26"/>
      <c r="D62" s="17"/>
      <c r="E62" s="17"/>
      <c r="F62" s="17"/>
    </row>
    <row r="63" spans="2:6" x14ac:dyDescent="0.25">
      <c r="C63" s="26"/>
      <c r="D63" s="17"/>
      <c r="E63" s="17"/>
      <c r="F63" s="17"/>
    </row>
    <row r="64" spans="2:6" x14ac:dyDescent="0.25">
      <c r="C64" s="26"/>
      <c r="D64" s="17"/>
      <c r="E64" s="17"/>
      <c r="F64" s="17"/>
    </row>
    <row r="65" spans="3:6" x14ac:dyDescent="0.25">
      <c r="C65" s="26"/>
      <c r="D65" s="17"/>
      <c r="E65" s="17"/>
      <c r="F65" s="17"/>
    </row>
    <row r="66" spans="3:6" x14ac:dyDescent="0.25">
      <c r="C66" s="26"/>
      <c r="D66" s="17"/>
      <c r="E66" s="17"/>
      <c r="F66" s="17"/>
    </row>
  </sheetData>
  <sheetProtection algorithmName="SHA-512" hashValue="XPmt4mfVmDKcrAgUbi9QAb1stpT9eMl4tZJgam2EHd7SKy2Ft2ahKvcedFkyU3zUsmwbGGiz//Z3nkLxs3U7dA==" saltValue="vQwklqvHP77klrom/uRFwQ==" spinCount="100000" sheet="1" selectLockedCells="1" selectUnlockedCells="1"/>
  <mergeCells count="15">
    <mergeCell ref="E6:F6"/>
    <mergeCell ref="B12:F12"/>
    <mergeCell ref="B7:F7"/>
    <mergeCell ref="B46:E46"/>
    <mergeCell ref="B47:D47"/>
    <mergeCell ref="B10:F10"/>
    <mergeCell ref="B9:F9"/>
    <mergeCell ref="B11:F11"/>
    <mergeCell ref="B40:E40"/>
    <mergeCell ref="B41:E41"/>
    <mergeCell ref="B42:E42"/>
    <mergeCell ref="B38:C38"/>
    <mergeCell ref="B13:C13"/>
    <mergeCell ref="B31:C31"/>
    <mergeCell ref="B35:C35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MARCO Sylvie</cp:lastModifiedBy>
  <cp:lastPrinted>2025-01-24T16:24:46Z</cp:lastPrinted>
  <dcterms:created xsi:type="dcterms:W3CDTF">2018-04-12T07:50:22Z</dcterms:created>
  <dcterms:modified xsi:type="dcterms:W3CDTF">2025-07-31T14:42:17Z</dcterms:modified>
</cp:coreProperties>
</file>